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RECENTES\SUAG - ASSESSORIA\2021\andré\"/>
    </mc:Choice>
  </mc:AlternateContent>
  <bookViews>
    <workbookView xWindow="0" yWindow="0" windowWidth="24000" windowHeight="96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" l="1"/>
  <c r="I42" i="1"/>
  <c r="I29" i="1"/>
  <c r="I44" i="1"/>
  <c r="I43" i="1"/>
  <c r="I37" i="1"/>
  <c r="I41" i="1"/>
  <c r="I40" i="1"/>
  <c r="I39" i="1"/>
  <c r="I9" i="1"/>
  <c r="I8" i="1"/>
  <c r="I50" i="1"/>
  <c r="I48" i="1"/>
  <c r="I24" i="1"/>
  <c r="I22" i="1"/>
  <c r="I21" i="1"/>
  <c r="I20" i="1"/>
  <c r="I19" i="1"/>
  <c r="I18" i="1"/>
  <c r="I17" i="1"/>
</calcChain>
</file>

<file path=xl/sharedStrings.xml><?xml version="1.0" encoding="utf-8"?>
<sst xmlns="http://schemas.openxmlformats.org/spreadsheetml/2006/main" count="423" uniqueCount="220">
  <si>
    <t>Nº DO PROCESSO SEI</t>
  </si>
  <si>
    <t>SERVIDOR</t>
  </si>
  <si>
    <t>MATRÍCULA Nº</t>
  </si>
  <si>
    <t xml:space="preserve">CARGO </t>
  </si>
  <si>
    <t>LOTAÇÃO</t>
  </si>
  <si>
    <t>VIAGEM A SERVIÇO</t>
  </si>
  <si>
    <t>PERIODO DE  VIAGEM</t>
  </si>
  <si>
    <t>ITINERÁRIO</t>
  </si>
  <si>
    <t>Mês</t>
  </si>
  <si>
    <t>Tipo</t>
  </si>
  <si>
    <t>00040-00008986/2022-31</t>
  </si>
  <si>
    <t>Leonardo Sá dos Santos</t>
  </si>
  <si>
    <t>108.941-2</t>
  </si>
  <si>
    <t>Coordenador de Estudos Economicos</t>
  </si>
  <si>
    <t>SEEC</t>
  </si>
  <si>
    <t>36°REUNIÃO ORDINÁRIA DO COMSEFAZ</t>
  </si>
  <si>
    <t>29 e 31/03/2022</t>
  </si>
  <si>
    <t>BSB/BEL/BSB</t>
  </si>
  <si>
    <t>Nacional</t>
  </si>
  <si>
    <t>00040-00008945/2022-44</t>
  </si>
  <si>
    <t>MARCELO RIBEIRO ALVIM </t>
  </si>
  <si>
    <t>33.630-0</t>
  </si>
  <si>
    <t>SECRETARIO EXECUTIVO DE FAZENDA</t>
  </si>
  <si>
    <t>00040-00007310/2022-20</t>
  </si>
  <si>
    <t>MARICIANA DA SILVA SOUSA</t>
  </si>
  <si>
    <t>275.554-8</t>
  </si>
  <si>
    <t>Assessora Especial</t>
  </si>
  <si>
    <t>AJL</t>
  </si>
  <si>
    <t>Congresso Pregoeiros</t>
  </si>
  <si>
    <t>29 e 10/04/2022</t>
  </si>
  <si>
    <t>BSB/FOZ/BSB</t>
  </si>
  <si>
    <t>Luciana Abdalla Novanta Saenger</t>
  </si>
  <si>
    <t>275.059-7</t>
  </si>
  <si>
    <t>Chefe da AJL</t>
  </si>
  <si>
    <t>DANIEL RIEHL</t>
  </si>
  <si>
    <t>127.608-5</t>
  </si>
  <si>
    <t>Coordenador de Gestão de Suprimentos</t>
  </si>
  <si>
    <t>SCG</t>
  </si>
  <si>
    <t>Flávia Maria Gonzaga</t>
  </si>
  <si>
    <t>175.481-5</t>
  </si>
  <si>
    <t>Coordenador de Análise de Compras</t>
  </si>
  <si>
    <t>Aparecida Nicilde Rodrigues Carvalho</t>
  </si>
  <si>
    <t>278.613-3</t>
  </si>
  <si>
    <t>Coordenadora de Contratação Direta</t>
  </si>
  <si>
    <t>SUAG</t>
  </si>
  <si>
    <t>Rita de Cássia Godinho de Campos</t>
  </si>
  <si>
    <t>0261.427-8</t>
  </si>
  <si>
    <t>Pregoeira</t>
  </si>
  <si>
    <t>Karla Regina da Silva Rocha</t>
  </si>
  <si>
    <t>0274930-0</t>
  </si>
  <si>
    <t>Patrícia Tameirão de Moura Godinho</t>
  </si>
  <si>
    <t> 0039782-2</t>
  </si>
  <si>
    <t>Rita Luiza de Aquino da Silva</t>
  </si>
  <si>
    <t>Gabriela Félix Reis Pereira</t>
  </si>
  <si>
    <t>0043169-9</t>
  </si>
  <si>
    <t>Assessora</t>
  </si>
  <si>
    <t>UCI</t>
  </si>
  <si>
    <t>Silvio Garcia Martins Filho</t>
  </si>
  <si>
    <t>271.926-6</t>
  </si>
  <si>
    <t>Chefe da Unidade de Controle Interno</t>
  </si>
  <si>
    <t>Renata Lisbôa Ribeiro Negrêdo</t>
  </si>
  <si>
    <t>174.665-0</t>
  </si>
  <si>
    <t>SUCORP</t>
  </si>
  <si>
    <t>00040-00011877/2022-09</t>
  </si>
  <si>
    <t>JOSE LUIZ MARQUES BARRETO</t>
  </si>
  <si>
    <t>26.019 - 3</t>
  </si>
  <si>
    <t>AUDITOR DE CONTROLE INTERNO</t>
  </si>
  <si>
    <t>SUCON</t>
  </si>
  <si>
    <t>Encuentro del Foro de Coordinación Presupuestaria</t>
  </si>
  <si>
    <t>04 a 06/05/2022</t>
  </si>
  <si>
    <t>BSB/MAD/BSB</t>
  </si>
  <si>
    <t>Internacional</t>
  </si>
  <si>
    <t>00390-00003596/2022-59</t>
  </si>
  <si>
    <t>Mateus Leandro de Oliveira</t>
  </si>
  <si>
    <t>SEDUH</t>
  </si>
  <si>
    <t>Missão aos Estados Unidos</t>
  </si>
  <si>
    <t>12 a 14/05/2022</t>
  </si>
  <si>
    <t>BSB/DCA/BSB</t>
  </si>
  <si>
    <t>00040-00014754/2022-11</t>
  </si>
  <si>
    <t>WISNEY RAFAEL ALVES DE OLIVEIRA</t>
  </si>
  <si>
    <t>279.261-3</t>
  </si>
  <si>
    <t>Chefe da Unidade de Mensageria, Atendimento e Rede Corporativa</t>
  </si>
  <si>
    <t>SUTIC</t>
  </si>
  <si>
    <t>Missão Abep Estônia</t>
  </si>
  <si>
    <t>09 a 13/05/2022</t>
  </si>
  <si>
    <t>BSB/GRU/BSB</t>
  </si>
  <si>
    <t>00040-00021180/2022-38</t>
  </si>
  <si>
    <t>PATRÍCIA FERREIRA MOTTA CAFÉ</t>
  </si>
  <si>
    <t>46.202-0</t>
  </si>
  <si>
    <t>SECRETARIA EXECUTIVA DE ACOMPANHAMENTO ECONÔMICO</t>
  </si>
  <si>
    <t>SEEC/SEAE</t>
  </si>
  <si>
    <t> 37ª Reunião Ordinária do Comitê de Secretários de Estado da Fazenda</t>
  </si>
  <si>
    <t>29/06 a 01/07/2022</t>
  </si>
  <si>
    <t>BSB/VIT/BSB</t>
  </si>
  <si>
    <t>00040-00021543/2022-35</t>
  </si>
  <si>
    <t>Dilamar Aparecida da Costa Cardoso Dourado</t>
  </si>
  <si>
    <t>174 846-7</t>
  </si>
  <si>
    <t>Diretora de Desenvolvimento de Pessoas</t>
  </si>
  <si>
    <t>80ª Reunião presencial para os representantes do GDFAZ. </t>
  </si>
  <si>
    <t>06 a 08/07/2022</t>
  </si>
  <si>
    <t>BSB/NAT/BSB</t>
  </si>
  <si>
    <t>Ana Maria Borba Samico</t>
  </si>
  <si>
    <t>125.779-X</t>
  </si>
  <si>
    <t>Gerente de Capacitação e Treinamento</t>
  </si>
  <si>
    <t>Rubens Oda</t>
  </si>
  <si>
    <t>125.372-7</t>
  </si>
  <si>
    <t>Analista em Políticas Públicas e Gestão Governamental</t>
  </si>
  <si>
    <t xml:space="preserve"> 00093-00000463/2022-85</t>
  </si>
  <si>
    <t>THIAGO GOMES VALLE NERY</t>
  </si>
  <si>
    <t>271925-8</t>
  </si>
  <si>
    <t>SEORC</t>
  </si>
  <si>
    <t> Visita Técnica para Tratar de PPP, Iluminação Pública</t>
  </si>
  <si>
    <t>13 a 15/07/2022</t>
  </si>
  <si>
    <t>BSB/POA/BSB</t>
  </si>
  <si>
    <t>IVANILDA SOUSA PEREIRA DE MESQUITA</t>
  </si>
  <si>
    <t>25.810-5</t>
  </si>
  <si>
    <t>00040-00026313/2022-62</t>
  </si>
  <si>
    <t>FLORISBERTO FERNANDES DA SILVA</t>
  </si>
  <si>
    <t>33.646-7</t>
  </si>
  <si>
    <t>Subsecretário da Receita</t>
  </si>
  <si>
    <t>SUREC</t>
  </si>
  <si>
    <t>Encontro Nacional de Coordenadores e Administradores Tributários (ENCAT)</t>
  </si>
  <si>
    <t>13 a 16/07/2022</t>
  </si>
  <si>
    <t>00040-00038224/2021-88</t>
  </si>
  <si>
    <t> ANDRÉ CLEMENTE LARA DE OLIVEIRA</t>
  </si>
  <si>
    <t> 32.343-8</t>
  </si>
  <si>
    <t>Secretário de  de Economia  do Distrito Federal </t>
  </si>
  <si>
    <t>Missão Web Summit Lisboa 2021</t>
  </si>
  <si>
    <t>28/10 a 06/11/2021</t>
  </si>
  <si>
    <t>BSB/POR/BSB</t>
  </si>
  <si>
    <t>00393-00000625/2021-65</t>
  </si>
  <si>
    <t>José Sarney Filho</t>
  </si>
  <si>
    <t> 273.513-X</t>
  </si>
  <si>
    <t>Secretário de  do Meio Ambiente do Distrito Federal </t>
  </si>
  <si>
    <t>SEMA</t>
  </si>
  <si>
    <t>26ª Conferência das Partes das Nações Unidas sobre Mudança Climática</t>
  </si>
  <si>
    <t>31/10 a 12/11/2021</t>
  </si>
  <si>
    <t>BSB/GLA/BSB</t>
  </si>
  <si>
    <t>Adriana Sobral Barbosa Mandarino</t>
  </si>
  <si>
    <t>275.223-9</t>
  </si>
  <si>
    <t>Chefe da Assessoria de Política e Planejamento</t>
  </si>
  <si>
    <t>00040-00035927/2021-54</t>
  </si>
  <si>
    <t>PATRICIA FERREIRA MOTTA CAFÉ</t>
  </si>
  <si>
    <t> 42.202-0</t>
  </si>
  <si>
    <t>SUBSECRETÁRIA EXECUTIVA DE ASSUNTOS ECONÔMICOS</t>
  </si>
  <si>
    <t>Reunião ABRASF 2021</t>
  </si>
  <si>
    <t>11 e 12/11/2021</t>
  </si>
  <si>
    <t>BSB/SA/BSB</t>
  </si>
  <si>
    <t>RICARDO WAGNER CAETANO SOARES</t>
  </si>
  <si>
    <t>46.234-9</t>
  </si>
  <si>
    <t>SUBSECRETÁRIO DE PROSPECÇÃO</t>
  </si>
  <si>
    <t>00040-00039926/2021-89</t>
  </si>
  <si>
    <t>Luciana Motta Lima da Cruz</t>
  </si>
  <si>
    <t>92.296-X</t>
  </si>
  <si>
    <t>AUDITORA FISCAL</t>
  </si>
  <si>
    <t>CONGRESSO FENAFIM 2021</t>
  </si>
  <si>
    <t>23 a 27/11/2021</t>
  </si>
  <si>
    <t>BSB/ES/BSB</t>
  </si>
  <si>
    <t>Francisco de Assis Pires</t>
  </si>
  <si>
    <t>32.398-5</t>
  </si>
  <si>
    <t>AUDITOR FISCAL</t>
  </si>
  <si>
    <t>00040-00039982/2021-13</t>
  </si>
  <si>
    <t>ADRIANA BARBOSA ROCHA DE FARIA </t>
  </si>
  <si>
    <t>277.599-9</t>
  </si>
  <si>
    <t>Secretária Executiva</t>
  </si>
  <si>
    <t>Prêmio Nacional de Qualidade de Vida ciclo 2021</t>
  </si>
  <si>
    <t>15 a 16/12/2021</t>
  </si>
  <si>
    <t>BSB/SP/BSB</t>
  </si>
  <si>
    <t>JOZÉLIA PRAÇA DE MEDEIROS</t>
  </si>
  <si>
    <t>174.865-3</t>
  </si>
  <si>
    <t>Subsecretaria de Valorização do Servidor</t>
  </si>
  <si>
    <t>GILVANETE MESQUITA DA FONSECA</t>
  </si>
  <si>
    <t>276.163-7</t>
  </si>
  <si>
    <t>Secretária Executiva de Gestão Administrativa</t>
  </si>
  <si>
    <t>00040-00016114/2022-46</t>
  </si>
  <si>
    <t>1ª ASSEMBLEIA GERAL ORDINÁRIA DA ABRASF DE 2022</t>
  </si>
  <si>
    <t>26 e 27/05/2022</t>
  </si>
  <si>
    <t>MÁRCIA VALÉRIA AYRES SIMI DE CAMARGO</t>
  </si>
  <si>
    <t>110.189-7</t>
  </si>
  <si>
    <t>Auditora-Fiscal do DF</t>
  </si>
  <si>
    <t>00040-00016247/2022-12</t>
  </si>
  <si>
    <t>TÂNIA PEREIRA ALVES MONTEIRO</t>
  </si>
  <si>
    <t>174.595-6</t>
  </si>
  <si>
    <t>Subsecretária de Valorização do Servidor</t>
  </si>
  <si>
    <t>SEQUALI</t>
  </si>
  <si>
    <t>122º Fórum Nacional de Secretários de Estado da Administração</t>
  </si>
  <si>
    <t>09 e 10/06/2022</t>
  </si>
  <si>
    <t>BSB/BH/BSB</t>
  </si>
  <si>
    <t>LUCIANA ABDALLA NOVANTA SAENGER</t>
  </si>
  <si>
    <t> 275.059-7</t>
  </si>
  <si>
    <t>Chefe da Assessoria Jurídico-Legislativa</t>
  </si>
  <si>
    <t>00040-00019693/2022-89</t>
  </si>
  <si>
    <t>22º Congresso de Stress da ISMA-BR</t>
  </si>
  <si>
    <t>21 a 23/06/2022</t>
  </si>
  <si>
    <t>MAVIANE VIEIRA MACHADO RIBEIRO</t>
  </si>
  <si>
    <t>135.578-3</t>
  </si>
  <si>
    <t>GESTOR EM POLÍTICAS PÚBLICAS E GESTÃO GOVERNAMENTAL</t>
  </si>
  <si>
    <t>ANA PAULA DELGADO DE LIMA</t>
  </si>
  <si>
    <t>214367-4</t>
  </si>
  <si>
    <t>MÉDICA DO TRABALHO</t>
  </si>
  <si>
    <t>SUBSAUDE</t>
  </si>
  <si>
    <t>00040-00019873/2022-61</t>
  </si>
  <si>
    <t>RAQUEL ABEN ATHAR DE SOUSA</t>
  </si>
  <si>
    <t>173719-8</t>
  </si>
  <si>
    <t>PPGG</t>
  </si>
  <si>
    <t>EGOV</t>
  </si>
  <si>
    <t>121º Fórum Nacional de Secretários de Estado da Administração</t>
  </si>
  <si>
    <t>00040-00020019/2022-47</t>
  </si>
  <si>
    <t>GASTÃO JOSÉ DE OLIVEIRA RAMOS</t>
  </si>
  <si>
    <t>276039-8</t>
  </si>
  <si>
    <t>Chefe da Assessoria Especial de Transformação Digital </t>
  </si>
  <si>
    <t>Reunião do GTD (Grupo de Transformação Digital) - CONSAD</t>
  </si>
  <si>
    <t>00040-00021002/2022-15</t>
  </si>
  <si>
    <t>Gestora de Políticas Públicas e Gestão Governamental</t>
  </si>
  <si>
    <t>Semana Nacional Sobre A Nova Lei de Licitações</t>
  </si>
  <si>
    <t>37ª Reunião Ordinária do Comitê de Secretários de Estado da Fazenda</t>
  </si>
  <si>
    <t>29 a 01/07/2022</t>
  </si>
  <si>
    <t>00040-00022020/2022-14</t>
  </si>
  <si>
    <t>30/06 a 01/07/2022</t>
  </si>
  <si>
    <t>VALOR DA PASSAGEM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</si>
</sst>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44444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8" fillId="0" borderId="10" xfId="2" applyNumberFormat="1" applyFont="1" applyFill="1" applyBorder="1" applyAlignment="1">
      <alignment horizontal="center" wrapText="1"/>
    </xf>
    <xf numFmtId="44" fontId="8" fillId="0" borderId="10" xfId="1" applyFont="1" applyFill="1" applyBorder="1" applyAlignment="1">
      <alignment horizontal="center"/>
    </xf>
    <xf numFmtId="17" fontId="8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4" fontId="0" fillId="0" borderId="10" xfId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9" fontId="5" fillId="0" borderId="10" xfId="2" applyNumberFormat="1" applyFont="1" applyFill="1" applyBorder="1" applyAlignment="1">
      <alignment horizontal="center" wrapText="1"/>
    </xf>
    <xf numFmtId="44" fontId="7" fillId="0" borderId="10" xfId="1" applyFont="1" applyFill="1" applyBorder="1" applyAlignment="1">
      <alignment horizontal="center"/>
    </xf>
    <xf numFmtId="17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4" fontId="7" fillId="0" borderId="10" xfId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4" fontId="6" fillId="0" borderId="10" xfId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44" fontId="9" fillId="0" borderId="10" xfId="1" applyFont="1" applyFill="1" applyBorder="1" applyAlignment="1">
      <alignment horizontal="center"/>
    </xf>
    <xf numFmtId="17" fontId="0" fillId="0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7" fontId="9" fillId="0" borderId="10" xfId="0" applyNumberFormat="1" applyFont="1" applyFill="1" applyBorder="1" applyAlignment="1">
      <alignment horizontal="center"/>
    </xf>
    <xf numFmtId="14" fontId="8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49" fontId="8" fillId="0" borderId="10" xfId="2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11" fillId="0" borderId="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</cellXfs>
  <cellStyles count="3">
    <cellStyle name="Moeda" xfId="1" builtinId="4"/>
    <cellStyle name="Neutra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"/>
  <sheetViews>
    <sheetView tabSelected="1" workbookViewId="0"/>
  </sheetViews>
  <sheetFormatPr defaultRowHeight="15" x14ac:dyDescent="0.25"/>
  <cols>
    <col min="1" max="1" width="23.140625" bestFit="1" customWidth="1"/>
    <col min="2" max="2" width="41.5703125" bestFit="1" customWidth="1"/>
    <col min="3" max="3" width="11.5703125" customWidth="1"/>
    <col min="4" max="4" width="32.28515625" customWidth="1"/>
    <col min="5" max="5" width="10.28515625" bestFit="1" customWidth="1"/>
    <col min="6" max="6" width="39.5703125" customWidth="1"/>
    <col min="7" max="7" width="17.42578125" customWidth="1"/>
    <col min="8" max="8" width="13.28515625" customWidth="1"/>
    <col min="9" max="9" width="14.85546875" customWidth="1"/>
    <col min="11" max="11" width="12.5703125" customWidth="1"/>
  </cols>
  <sheetData>
    <row r="2" spans="1:11" x14ac:dyDescent="0.25">
      <c r="A2" s="1" t="s">
        <v>0</v>
      </c>
      <c r="B2" s="2" t="s">
        <v>1</v>
      </c>
      <c r="C2" s="46" t="s">
        <v>2</v>
      </c>
      <c r="D2" s="3" t="s">
        <v>3</v>
      </c>
      <c r="E2" s="4" t="s">
        <v>4</v>
      </c>
      <c r="F2" s="3" t="s">
        <v>5</v>
      </c>
      <c r="G2" s="5" t="s">
        <v>6</v>
      </c>
      <c r="H2" s="6" t="s">
        <v>7</v>
      </c>
      <c r="I2" s="7" t="s">
        <v>219</v>
      </c>
      <c r="J2" s="8" t="s">
        <v>8</v>
      </c>
      <c r="K2" s="8" t="s">
        <v>9</v>
      </c>
    </row>
    <row r="3" spans="1:11" x14ac:dyDescent="0.25">
      <c r="A3" s="9"/>
      <c r="B3" s="10"/>
      <c r="C3" s="47"/>
      <c r="D3" s="11"/>
      <c r="E3" s="11"/>
      <c r="F3" s="11"/>
      <c r="G3" s="12"/>
      <c r="H3" s="13"/>
      <c r="I3" s="14"/>
      <c r="J3" s="15"/>
      <c r="K3" s="15"/>
    </row>
    <row r="4" spans="1:11" ht="9.75" customHeight="1" x14ac:dyDescent="0.25">
      <c r="A4" s="9"/>
      <c r="B4" s="10"/>
      <c r="C4" s="47"/>
      <c r="D4" s="11"/>
      <c r="E4" s="11"/>
      <c r="F4" s="11"/>
      <c r="G4" s="12"/>
      <c r="H4" s="13"/>
      <c r="I4" s="14"/>
      <c r="J4" s="15"/>
      <c r="K4" s="15"/>
    </row>
    <row r="5" spans="1:11" ht="30" x14ac:dyDescent="0.25">
      <c r="A5" s="16" t="s">
        <v>123</v>
      </c>
      <c r="B5" s="16" t="s">
        <v>124</v>
      </c>
      <c r="C5" s="16" t="s">
        <v>125</v>
      </c>
      <c r="D5" s="17" t="s">
        <v>126</v>
      </c>
      <c r="E5" s="16" t="s">
        <v>14</v>
      </c>
      <c r="F5" s="17" t="s">
        <v>127</v>
      </c>
      <c r="G5" s="18" t="s">
        <v>128</v>
      </c>
      <c r="H5" s="16" t="s">
        <v>129</v>
      </c>
      <c r="I5" s="19">
        <v>14213.16</v>
      </c>
      <c r="J5" s="20">
        <v>44470</v>
      </c>
      <c r="K5" s="21" t="s">
        <v>71</v>
      </c>
    </row>
    <row r="6" spans="1:11" x14ac:dyDescent="0.25">
      <c r="A6" s="22" t="s">
        <v>130</v>
      </c>
      <c r="B6" s="17" t="s">
        <v>131</v>
      </c>
      <c r="C6" s="17" t="s">
        <v>132</v>
      </c>
      <c r="D6" s="17" t="s">
        <v>133</v>
      </c>
      <c r="E6" s="22" t="s">
        <v>134</v>
      </c>
      <c r="F6" s="23" t="s">
        <v>135</v>
      </c>
      <c r="G6" s="22" t="s">
        <v>136</v>
      </c>
      <c r="H6" s="16" t="s">
        <v>137</v>
      </c>
      <c r="I6" s="24">
        <v>11545.73</v>
      </c>
      <c r="J6" s="20">
        <v>44470</v>
      </c>
      <c r="K6" s="21" t="s">
        <v>71</v>
      </c>
    </row>
    <row r="7" spans="1:11" x14ac:dyDescent="0.25">
      <c r="A7" s="22" t="s">
        <v>130</v>
      </c>
      <c r="B7" s="17" t="s">
        <v>138</v>
      </c>
      <c r="C7" s="17" t="s">
        <v>139</v>
      </c>
      <c r="D7" s="17" t="s">
        <v>140</v>
      </c>
      <c r="E7" s="22" t="s">
        <v>134</v>
      </c>
      <c r="F7" s="23" t="s">
        <v>135</v>
      </c>
      <c r="G7" s="22" t="s">
        <v>136</v>
      </c>
      <c r="H7" s="16" t="s">
        <v>137</v>
      </c>
      <c r="I7" s="24">
        <v>11545.73</v>
      </c>
      <c r="J7" s="20">
        <v>44470</v>
      </c>
      <c r="K7" s="21" t="s">
        <v>71</v>
      </c>
    </row>
    <row r="8" spans="1:11" x14ac:dyDescent="0.25">
      <c r="A8" s="16" t="s">
        <v>141</v>
      </c>
      <c r="B8" s="17" t="s">
        <v>142</v>
      </c>
      <c r="C8" s="17" t="s">
        <v>143</v>
      </c>
      <c r="D8" s="17" t="s">
        <v>144</v>
      </c>
      <c r="E8" s="16" t="s">
        <v>14</v>
      </c>
      <c r="F8" s="17" t="s">
        <v>145</v>
      </c>
      <c r="G8" s="18" t="s">
        <v>146</v>
      </c>
      <c r="H8" s="16" t="s">
        <v>147</v>
      </c>
      <c r="I8" s="19">
        <f>1764.78</f>
        <v>1764.78</v>
      </c>
      <c r="J8" s="20">
        <v>44501</v>
      </c>
      <c r="K8" s="21" t="s">
        <v>18</v>
      </c>
    </row>
    <row r="9" spans="1:11" x14ac:dyDescent="0.25">
      <c r="A9" s="16" t="s">
        <v>141</v>
      </c>
      <c r="B9" s="17" t="s">
        <v>148</v>
      </c>
      <c r="C9" s="17" t="s">
        <v>149</v>
      </c>
      <c r="D9" s="17" t="s">
        <v>150</v>
      </c>
      <c r="E9" s="16" t="s">
        <v>14</v>
      </c>
      <c r="F9" s="17" t="s">
        <v>145</v>
      </c>
      <c r="G9" s="18" t="s">
        <v>146</v>
      </c>
      <c r="H9" s="16" t="s">
        <v>147</v>
      </c>
      <c r="I9" s="19">
        <f>1764.78</f>
        <v>1764.78</v>
      </c>
      <c r="J9" s="20">
        <v>44501</v>
      </c>
      <c r="K9" s="21" t="s">
        <v>18</v>
      </c>
    </row>
    <row r="10" spans="1:11" x14ac:dyDescent="0.25">
      <c r="A10" s="16" t="s">
        <v>151</v>
      </c>
      <c r="B10" s="17" t="s">
        <v>152</v>
      </c>
      <c r="C10" s="17" t="s">
        <v>153</v>
      </c>
      <c r="D10" s="16" t="s">
        <v>154</v>
      </c>
      <c r="E10" s="16" t="s">
        <v>14</v>
      </c>
      <c r="F10" s="17" t="s">
        <v>155</v>
      </c>
      <c r="G10" s="18" t="s">
        <v>156</v>
      </c>
      <c r="H10" s="16" t="s">
        <v>157</v>
      </c>
      <c r="I10" s="24">
        <v>1913.08</v>
      </c>
      <c r="J10" s="20">
        <v>44501</v>
      </c>
      <c r="K10" s="21" t="s">
        <v>18</v>
      </c>
    </row>
    <row r="11" spans="1:11" x14ac:dyDescent="0.25">
      <c r="A11" s="16" t="s">
        <v>151</v>
      </c>
      <c r="B11" s="17" t="s">
        <v>158</v>
      </c>
      <c r="C11" s="17" t="s">
        <v>159</v>
      </c>
      <c r="D11" s="16" t="s">
        <v>160</v>
      </c>
      <c r="E11" s="16" t="s">
        <v>14</v>
      </c>
      <c r="F11" s="17" t="s">
        <v>155</v>
      </c>
      <c r="G11" s="18" t="s">
        <v>156</v>
      </c>
      <c r="H11" s="16" t="s">
        <v>157</v>
      </c>
      <c r="I11" s="24">
        <v>1913.08</v>
      </c>
      <c r="J11" s="20">
        <v>44501</v>
      </c>
      <c r="K11" s="21" t="s">
        <v>18</v>
      </c>
    </row>
    <row r="12" spans="1:11" x14ac:dyDescent="0.25">
      <c r="A12" s="16" t="s">
        <v>161</v>
      </c>
      <c r="B12" s="17" t="s">
        <v>162</v>
      </c>
      <c r="C12" s="17" t="s">
        <v>163</v>
      </c>
      <c r="D12" s="17" t="s">
        <v>164</v>
      </c>
      <c r="E12" s="16" t="s">
        <v>14</v>
      </c>
      <c r="F12" s="17" t="s">
        <v>165</v>
      </c>
      <c r="G12" s="18" t="s">
        <v>166</v>
      </c>
      <c r="H12" s="16" t="s">
        <v>167</v>
      </c>
      <c r="I12" s="24">
        <v>1083.23</v>
      </c>
      <c r="J12" s="20">
        <v>44531</v>
      </c>
      <c r="K12" s="21" t="s">
        <v>18</v>
      </c>
    </row>
    <row r="13" spans="1:11" x14ac:dyDescent="0.25">
      <c r="A13" s="16" t="s">
        <v>161</v>
      </c>
      <c r="B13" s="17" t="s">
        <v>168</v>
      </c>
      <c r="C13" s="17" t="s">
        <v>169</v>
      </c>
      <c r="D13" s="17" t="s">
        <v>170</v>
      </c>
      <c r="E13" s="16" t="s">
        <v>14</v>
      </c>
      <c r="F13" s="17" t="s">
        <v>165</v>
      </c>
      <c r="G13" s="18" t="s">
        <v>166</v>
      </c>
      <c r="H13" s="16" t="s">
        <v>167</v>
      </c>
      <c r="I13" s="24">
        <v>1083.23</v>
      </c>
      <c r="J13" s="20">
        <v>44531</v>
      </c>
      <c r="K13" s="21" t="s">
        <v>18</v>
      </c>
    </row>
    <row r="14" spans="1:11" x14ac:dyDescent="0.25">
      <c r="A14" s="16" t="s">
        <v>161</v>
      </c>
      <c r="B14" s="17" t="s">
        <v>171</v>
      </c>
      <c r="C14" s="17" t="s">
        <v>172</v>
      </c>
      <c r="D14" s="17" t="s">
        <v>173</v>
      </c>
      <c r="E14" s="16" t="s">
        <v>14</v>
      </c>
      <c r="F14" s="17" t="s">
        <v>165</v>
      </c>
      <c r="G14" s="18" t="s">
        <v>166</v>
      </c>
      <c r="H14" s="16" t="s">
        <v>167</v>
      </c>
      <c r="I14" s="24">
        <v>1083.23</v>
      </c>
      <c r="J14" s="20">
        <v>44531</v>
      </c>
      <c r="K14" s="21" t="s">
        <v>18</v>
      </c>
    </row>
    <row r="15" spans="1:11" x14ac:dyDescent="0.25">
      <c r="A15" s="25" t="s">
        <v>10</v>
      </c>
      <c r="B15" s="26" t="s">
        <v>11</v>
      </c>
      <c r="C15" s="26" t="s">
        <v>12</v>
      </c>
      <c r="D15" s="26" t="s">
        <v>13</v>
      </c>
      <c r="E15" s="25" t="s">
        <v>14</v>
      </c>
      <c r="F15" s="26" t="s">
        <v>15</v>
      </c>
      <c r="G15" s="27" t="s">
        <v>16</v>
      </c>
      <c r="H15" s="25" t="s">
        <v>17</v>
      </c>
      <c r="I15" s="28">
        <v>5264.19</v>
      </c>
      <c r="J15" s="29">
        <v>44621</v>
      </c>
      <c r="K15" s="30" t="s">
        <v>18</v>
      </c>
    </row>
    <row r="16" spans="1:11" x14ac:dyDescent="0.25">
      <c r="A16" s="25" t="s">
        <v>19</v>
      </c>
      <c r="B16" s="26" t="s">
        <v>20</v>
      </c>
      <c r="C16" s="26" t="s">
        <v>21</v>
      </c>
      <c r="D16" s="26" t="s">
        <v>22</v>
      </c>
      <c r="E16" s="25" t="s">
        <v>14</v>
      </c>
      <c r="F16" s="26" t="s">
        <v>15</v>
      </c>
      <c r="G16" s="27" t="s">
        <v>16</v>
      </c>
      <c r="H16" s="25" t="s">
        <v>17</v>
      </c>
      <c r="I16" s="28">
        <v>5264.19</v>
      </c>
      <c r="J16" s="29">
        <v>44621</v>
      </c>
      <c r="K16" s="30" t="s">
        <v>18</v>
      </c>
    </row>
    <row r="17" spans="1:11" x14ac:dyDescent="0.25">
      <c r="A17" s="25" t="s">
        <v>23</v>
      </c>
      <c r="B17" s="31" t="s">
        <v>24</v>
      </c>
      <c r="C17" s="31" t="s">
        <v>25</v>
      </c>
      <c r="D17" s="31" t="s">
        <v>26</v>
      </c>
      <c r="E17" s="25" t="s">
        <v>27</v>
      </c>
      <c r="F17" s="26" t="s">
        <v>28</v>
      </c>
      <c r="G17" s="27" t="s">
        <v>29</v>
      </c>
      <c r="H17" s="25" t="s">
        <v>30</v>
      </c>
      <c r="I17" s="32">
        <f>3245.06+3129.23</f>
        <v>6374.29</v>
      </c>
      <c r="J17" s="29">
        <v>44652</v>
      </c>
      <c r="K17" s="30" t="s">
        <v>18</v>
      </c>
    </row>
    <row r="18" spans="1:11" x14ac:dyDescent="0.25">
      <c r="A18" s="25" t="s">
        <v>23</v>
      </c>
      <c r="B18" s="31" t="s">
        <v>31</v>
      </c>
      <c r="C18" s="31" t="s">
        <v>32</v>
      </c>
      <c r="D18" s="31" t="s">
        <v>33</v>
      </c>
      <c r="E18" s="25" t="s">
        <v>27</v>
      </c>
      <c r="F18" s="26" t="s">
        <v>28</v>
      </c>
      <c r="G18" s="27" t="s">
        <v>29</v>
      </c>
      <c r="H18" s="25" t="s">
        <v>30</v>
      </c>
      <c r="I18" s="32">
        <f>3245.06+3129.23</f>
        <v>6374.29</v>
      </c>
      <c r="J18" s="29">
        <v>44652</v>
      </c>
      <c r="K18" s="30" t="s">
        <v>18</v>
      </c>
    </row>
    <row r="19" spans="1:11" x14ac:dyDescent="0.25">
      <c r="A19" s="25" t="s">
        <v>23</v>
      </c>
      <c r="B19" s="31" t="s">
        <v>34</v>
      </c>
      <c r="C19" s="31" t="s">
        <v>35</v>
      </c>
      <c r="D19" s="31" t="s">
        <v>36</v>
      </c>
      <c r="E19" s="25" t="s">
        <v>37</v>
      </c>
      <c r="F19" s="26" t="s">
        <v>28</v>
      </c>
      <c r="G19" s="27" t="s">
        <v>29</v>
      </c>
      <c r="H19" s="25" t="s">
        <v>30</v>
      </c>
      <c r="I19" s="32">
        <f>3125.06+2696.23</f>
        <v>5821.29</v>
      </c>
      <c r="J19" s="29">
        <v>44652</v>
      </c>
      <c r="K19" s="30" t="s">
        <v>18</v>
      </c>
    </row>
    <row r="20" spans="1:11" x14ac:dyDescent="0.25">
      <c r="A20" s="25" t="s">
        <v>23</v>
      </c>
      <c r="B20" s="31" t="s">
        <v>38</v>
      </c>
      <c r="C20" s="31" t="s">
        <v>39</v>
      </c>
      <c r="D20" s="31" t="s">
        <v>40</v>
      </c>
      <c r="E20" s="25" t="s">
        <v>37</v>
      </c>
      <c r="F20" s="26" t="s">
        <v>28</v>
      </c>
      <c r="G20" s="27" t="s">
        <v>29</v>
      </c>
      <c r="H20" s="25" t="s">
        <v>30</v>
      </c>
      <c r="I20" s="32">
        <f>3125.06+2696.23</f>
        <v>5821.29</v>
      </c>
      <c r="J20" s="29">
        <v>44652</v>
      </c>
      <c r="K20" s="30" t="s">
        <v>18</v>
      </c>
    </row>
    <row r="21" spans="1:11" x14ac:dyDescent="0.25">
      <c r="A21" s="25" t="s">
        <v>23</v>
      </c>
      <c r="B21" s="31" t="s">
        <v>41</v>
      </c>
      <c r="C21" s="31" t="s">
        <v>42</v>
      </c>
      <c r="D21" s="31" t="s">
        <v>43</v>
      </c>
      <c r="E21" s="25" t="s">
        <v>44</v>
      </c>
      <c r="F21" s="26" t="s">
        <v>28</v>
      </c>
      <c r="G21" s="27" t="s">
        <v>29</v>
      </c>
      <c r="H21" s="25" t="s">
        <v>30</v>
      </c>
      <c r="I21" s="32">
        <f>3245.06+3129.23</f>
        <v>6374.29</v>
      </c>
      <c r="J21" s="29">
        <v>44652</v>
      </c>
      <c r="K21" s="30" t="s">
        <v>18</v>
      </c>
    </row>
    <row r="22" spans="1:11" x14ac:dyDescent="0.25">
      <c r="A22" s="25" t="s">
        <v>23</v>
      </c>
      <c r="B22" s="31" t="s">
        <v>45</v>
      </c>
      <c r="C22" s="31" t="s">
        <v>46</v>
      </c>
      <c r="D22" s="31" t="s">
        <v>47</v>
      </c>
      <c r="E22" s="25" t="s">
        <v>37</v>
      </c>
      <c r="F22" s="26" t="s">
        <v>28</v>
      </c>
      <c r="G22" s="27" t="s">
        <v>29</v>
      </c>
      <c r="H22" s="25" t="s">
        <v>30</v>
      </c>
      <c r="I22" s="32">
        <f>3245.06+3129.23</f>
        <v>6374.29</v>
      </c>
      <c r="J22" s="29">
        <v>44652</v>
      </c>
      <c r="K22" s="30" t="s">
        <v>18</v>
      </c>
    </row>
    <row r="23" spans="1:11" x14ac:dyDescent="0.25">
      <c r="A23" s="25" t="s">
        <v>23</v>
      </c>
      <c r="B23" s="31" t="s">
        <v>48</v>
      </c>
      <c r="C23" s="31" t="s">
        <v>49</v>
      </c>
      <c r="D23" s="31" t="s">
        <v>47</v>
      </c>
      <c r="E23" s="25" t="s">
        <v>37</v>
      </c>
      <c r="F23" s="26" t="s">
        <v>28</v>
      </c>
      <c r="G23" s="27" t="s">
        <v>29</v>
      </c>
      <c r="H23" s="25" t="s">
        <v>30</v>
      </c>
      <c r="I23" s="32">
        <v>4829.29</v>
      </c>
      <c r="J23" s="29">
        <v>44652</v>
      </c>
      <c r="K23" s="30" t="s">
        <v>18</v>
      </c>
    </row>
    <row r="24" spans="1:11" x14ac:dyDescent="0.25">
      <c r="A24" s="25" t="s">
        <v>23</v>
      </c>
      <c r="B24" s="31" t="s">
        <v>50</v>
      </c>
      <c r="C24" s="31" t="s">
        <v>51</v>
      </c>
      <c r="D24" s="31" t="s">
        <v>47</v>
      </c>
      <c r="E24" s="25" t="s">
        <v>37</v>
      </c>
      <c r="F24" s="26" t="s">
        <v>28</v>
      </c>
      <c r="G24" s="27" t="s">
        <v>29</v>
      </c>
      <c r="H24" s="25" t="s">
        <v>30</v>
      </c>
      <c r="I24" s="32">
        <f>3245.06+3129.23</f>
        <v>6374.29</v>
      </c>
      <c r="J24" s="29">
        <v>44652</v>
      </c>
      <c r="K24" s="30" t="s">
        <v>18</v>
      </c>
    </row>
    <row r="25" spans="1:11" x14ac:dyDescent="0.25">
      <c r="A25" s="25" t="s">
        <v>23</v>
      </c>
      <c r="B25" s="31" t="s">
        <v>52</v>
      </c>
      <c r="C25" s="31" t="s">
        <v>51</v>
      </c>
      <c r="D25" s="31" t="s">
        <v>47</v>
      </c>
      <c r="E25" s="25" t="s">
        <v>37</v>
      </c>
      <c r="F25" s="26" t="s">
        <v>28</v>
      </c>
      <c r="G25" s="27" t="s">
        <v>29</v>
      </c>
      <c r="H25" s="25" t="s">
        <v>30</v>
      </c>
      <c r="I25" s="32">
        <v>4829.29</v>
      </c>
      <c r="J25" s="29">
        <v>44652</v>
      </c>
      <c r="K25" s="30" t="s">
        <v>18</v>
      </c>
    </row>
    <row r="26" spans="1:11" x14ac:dyDescent="0.25">
      <c r="A26" s="25" t="s">
        <v>23</v>
      </c>
      <c r="B26" s="31" t="s">
        <v>53</v>
      </c>
      <c r="C26" s="31" t="s">
        <v>54</v>
      </c>
      <c r="D26" s="31" t="s">
        <v>55</v>
      </c>
      <c r="E26" s="25" t="s">
        <v>56</v>
      </c>
      <c r="F26" s="26" t="s">
        <v>28</v>
      </c>
      <c r="G26" s="27" t="s">
        <v>29</v>
      </c>
      <c r="H26" s="25" t="s">
        <v>30</v>
      </c>
      <c r="I26" s="32">
        <v>4829.29</v>
      </c>
      <c r="J26" s="29">
        <v>44652</v>
      </c>
      <c r="K26" s="30" t="s">
        <v>18</v>
      </c>
    </row>
    <row r="27" spans="1:11" x14ac:dyDescent="0.25">
      <c r="A27" s="25" t="s">
        <v>23</v>
      </c>
      <c r="B27" s="31" t="s">
        <v>57</v>
      </c>
      <c r="C27" s="31" t="s">
        <v>58</v>
      </c>
      <c r="D27" s="31" t="s">
        <v>59</v>
      </c>
      <c r="E27" s="25" t="s">
        <v>56</v>
      </c>
      <c r="F27" s="26" t="s">
        <v>28</v>
      </c>
      <c r="G27" s="27" t="s">
        <v>29</v>
      </c>
      <c r="H27" s="25" t="s">
        <v>30</v>
      </c>
      <c r="I27" s="32">
        <v>4829.29</v>
      </c>
      <c r="J27" s="29">
        <v>44652</v>
      </c>
      <c r="K27" s="30" t="s">
        <v>18</v>
      </c>
    </row>
    <row r="28" spans="1:11" x14ac:dyDescent="0.25">
      <c r="A28" s="25" t="s">
        <v>23</v>
      </c>
      <c r="B28" s="31" t="s">
        <v>60</v>
      </c>
      <c r="C28" s="31" t="s">
        <v>61</v>
      </c>
      <c r="D28" s="31" t="s">
        <v>55</v>
      </c>
      <c r="E28" s="25" t="s">
        <v>62</v>
      </c>
      <c r="F28" s="26" t="s">
        <v>28</v>
      </c>
      <c r="G28" s="27" t="s">
        <v>29</v>
      </c>
      <c r="H28" s="25" t="s">
        <v>30</v>
      </c>
      <c r="I28" s="32">
        <v>4829.29</v>
      </c>
      <c r="J28" s="29">
        <v>44652</v>
      </c>
      <c r="K28" s="30" t="s">
        <v>18</v>
      </c>
    </row>
    <row r="29" spans="1:11" x14ac:dyDescent="0.25">
      <c r="A29" s="25" t="s">
        <v>63</v>
      </c>
      <c r="B29" s="31" t="s">
        <v>64</v>
      </c>
      <c r="C29" s="31" t="s">
        <v>65</v>
      </c>
      <c r="D29" s="31" t="s">
        <v>66</v>
      </c>
      <c r="E29" s="25" t="s">
        <v>67</v>
      </c>
      <c r="F29" s="31" t="s">
        <v>68</v>
      </c>
      <c r="G29" s="27" t="s">
        <v>69</v>
      </c>
      <c r="H29" s="25" t="s">
        <v>70</v>
      </c>
      <c r="I29" s="28">
        <f>475.88+9558.94+3063.19</f>
        <v>13098.01</v>
      </c>
      <c r="J29" s="29">
        <v>44682</v>
      </c>
      <c r="K29" s="30" t="s">
        <v>71</v>
      </c>
    </row>
    <row r="30" spans="1:11" x14ac:dyDescent="0.25">
      <c r="A30" s="25" t="s">
        <v>72</v>
      </c>
      <c r="B30" s="31" t="s">
        <v>73</v>
      </c>
      <c r="C30" s="33"/>
      <c r="D30" s="30"/>
      <c r="E30" s="25" t="s">
        <v>74</v>
      </c>
      <c r="F30" s="31" t="s">
        <v>75</v>
      </c>
      <c r="G30" s="27" t="s">
        <v>76</v>
      </c>
      <c r="H30" s="25" t="s">
        <v>77</v>
      </c>
      <c r="I30" s="28">
        <v>13141.7</v>
      </c>
      <c r="J30" s="29">
        <v>44682</v>
      </c>
      <c r="K30" s="30" t="s">
        <v>71</v>
      </c>
    </row>
    <row r="31" spans="1:11" x14ac:dyDescent="0.25">
      <c r="A31" s="25" t="s">
        <v>78</v>
      </c>
      <c r="B31" s="26" t="s">
        <v>79</v>
      </c>
      <c r="C31" s="26" t="s">
        <v>80</v>
      </c>
      <c r="D31" s="26" t="s">
        <v>81</v>
      </c>
      <c r="E31" s="25" t="s">
        <v>82</v>
      </c>
      <c r="F31" s="26" t="s">
        <v>83</v>
      </c>
      <c r="G31" s="27" t="s">
        <v>84</v>
      </c>
      <c r="H31" s="25" t="s">
        <v>85</v>
      </c>
      <c r="I31" s="34">
        <v>5529.65</v>
      </c>
      <c r="J31" s="29">
        <v>44682</v>
      </c>
      <c r="K31" s="30" t="s">
        <v>18</v>
      </c>
    </row>
    <row r="32" spans="1:11" x14ac:dyDescent="0.25">
      <c r="A32" s="16" t="s">
        <v>174</v>
      </c>
      <c r="B32" s="17" t="s">
        <v>87</v>
      </c>
      <c r="C32" s="17" t="s">
        <v>88</v>
      </c>
      <c r="D32" s="17" t="s">
        <v>89</v>
      </c>
      <c r="E32" s="17" t="s">
        <v>90</v>
      </c>
      <c r="F32" s="17" t="s">
        <v>175</v>
      </c>
      <c r="G32" s="35" t="s">
        <v>176</v>
      </c>
      <c r="H32" s="16" t="s">
        <v>113</v>
      </c>
      <c r="I32" s="36">
        <v>4609.18</v>
      </c>
      <c r="J32" s="37">
        <v>44682</v>
      </c>
      <c r="K32" s="21" t="s">
        <v>18</v>
      </c>
    </row>
    <row r="33" spans="1:11" x14ac:dyDescent="0.25">
      <c r="A33" s="16" t="s">
        <v>174</v>
      </c>
      <c r="B33" s="17" t="s">
        <v>177</v>
      </c>
      <c r="C33" s="17" t="s">
        <v>178</v>
      </c>
      <c r="D33" s="17" t="s">
        <v>179</v>
      </c>
      <c r="E33" s="17" t="s">
        <v>90</v>
      </c>
      <c r="F33" s="17" t="s">
        <v>175</v>
      </c>
      <c r="G33" s="35" t="s">
        <v>176</v>
      </c>
      <c r="H33" s="16" t="s">
        <v>113</v>
      </c>
      <c r="I33" s="36">
        <v>4609.18</v>
      </c>
      <c r="J33" s="37">
        <v>44682</v>
      </c>
      <c r="K33" s="21" t="s">
        <v>18</v>
      </c>
    </row>
    <row r="34" spans="1:11" x14ac:dyDescent="0.25">
      <c r="A34" s="16" t="s">
        <v>180</v>
      </c>
      <c r="B34" s="17" t="s">
        <v>181</v>
      </c>
      <c r="C34" s="38" t="s">
        <v>182</v>
      </c>
      <c r="D34" s="38" t="s">
        <v>183</v>
      </c>
      <c r="E34" s="17" t="s">
        <v>184</v>
      </c>
      <c r="F34" s="38" t="s">
        <v>185</v>
      </c>
      <c r="G34" s="35" t="s">
        <v>186</v>
      </c>
      <c r="H34" s="16" t="s">
        <v>187</v>
      </c>
      <c r="I34" s="24">
        <v>1841.13</v>
      </c>
      <c r="J34" s="39">
        <v>44713</v>
      </c>
      <c r="K34" s="21" t="s">
        <v>18</v>
      </c>
    </row>
    <row r="35" spans="1:11" x14ac:dyDescent="0.25">
      <c r="A35" s="16" t="s">
        <v>180</v>
      </c>
      <c r="B35" s="17" t="s">
        <v>188</v>
      </c>
      <c r="C35" s="38" t="s">
        <v>189</v>
      </c>
      <c r="D35" s="38" t="s">
        <v>190</v>
      </c>
      <c r="E35" s="17" t="s">
        <v>27</v>
      </c>
      <c r="F35" s="38" t="s">
        <v>185</v>
      </c>
      <c r="G35" s="35" t="s">
        <v>186</v>
      </c>
      <c r="H35" s="16" t="s">
        <v>187</v>
      </c>
      <c r="I35" s="24">
        <v>1841.13</v>
      </c>
      <c r="J35" s="39">
        <v>44713</v>
      </c>
      <c r="K35" s="21" t="s">
        <v>18</v>
      </c>
    </row>
    <row r="36" spans="1:11" x14ac:dyDescent="0.25">
      <c r="A36" s="17" t="s">
        <v>201</v>
      </c>
      <c r="B36" s="17" t="s">
        <v>202</v>
      </c>
      <c r="C36" s="38" t="s">
        <v>203</v>
      </c>
      <c r="D36" s="17" t="s">
        <v>204</v>
      </c>
      <c r="E36" s="17" t="s">
        <v>205</v>
      </c>
      <c r="F36" s="38" t="s">
        <v>206</v>
      </c>
      <c r="G36" s="40" t="s">
        <v>186</v>
      </c>
      <c r="H36" s="17" t="s">
        <v>187</v>
      </c>
      <c r="I36" s="24">
        <v>3018.13</v>
      </c>
      <c r="J36" s="39">
        <v>44713</v>
      </c>
      <c r="K36" s="21" t="s">
        <v>18</v>
      </c>
    </row>
    <row r="37" spans="1:11" x14ac:dyDescent="0.25">
      <c r="A37" s="17" t="s">
        <v>207</v>
      </c>
      <c r="B37" s="38" t="s">
        <v>208</v>
      </c>
      <c r="C37" s="38" t="s">
        <v>209</v>
      </c>
      <c r="D37" s="38" t="s">
        <v>210</v>
      </c>
      <c r="E37" s="17" t="s">
        <v>82</v>
      </c>
      <c r="F37" s="38" t="s">
        <v>211</v>
      </c>
      <c r="G37" s="40" t="s">
        <v>186</v>
      </c>
      <c r="H37" s="17" t="s">
        <v>187</v>
      </c>
      <c r="I37" s="36">
        <f>1242.9+1626.23</f>
        <v>2869.13</v>
      </c>
      <c r="J37" s="39">
        <v>44713</v>
      </c>
      <c r="K37" s="21" t="s">
        <v>18</v>
      </c>
    </row>
    <row r="38" spans="1:11" x14ac:dyDescent="0.25">
      <c r="A38" s="41" t="s">
        <v>212</v>
      </c>
      <c r="B38" s="38" t="s">
        <v>60</v>
      </c>
      <c r="C38" s="38" t="s">
        <v>61</v>
      </c>
      <c r="D38" s="38" t="s">
        <v>213</v>
      </c>
      <c r="E38" s="17" t="s">
        <v>62</v>
      </c>
      <c r="F38" s="38" t="s">
        <v>214</v>
      </c>
      <c r="G38" s="40" t="s">
        <v>186</v>
      </c>
      <c r="H38" s="17" t="s">
        <v>93</v>
      </c>
      <c r="I38" s="24">
        <v>2838.62</v>
      </c>
      <c r="J38" s="39">
        <v>44713</v>
      </c>
      <c r="K38" s="21" t="s">
        <v>18</v>
      </c>
    </row>
    <row r="39" spans="1:11" x14ac:dyDescent="0.25">
      <c r="A39" s="17" t="s">
        <v>191</v>
      </c>
      <c r="B39" s="17" t="s">
        <v>181</v>
      </c>
      <c r="C39" s="38" t="s">
        <v>182</v>
      </c>
      <c r="D39" s="38" t="s">
        <v>183</v>
      </c>
      <c r="E39" s="17" t="s">
        <v>184</v>
      </c>
      <c r="F39" s="42" t="s">
        <v>192</v>
      </c>
      <c r="G39" s="40" t="s">
        <v>193</v>
      </c>
      <c r="H39" s="16" t="s">
        <v>113</v>
      </c>
      <c r="I39" s="36">
        <f>1457.23+1121.95</f>
        <v>2579.1800000000003</v>
      </c>
      <c r="J39" s="39">
        <v>44713</v>
      </c>
      <c r="K39" s="21" t="s">
        <v>18</v>
      </c>
    </row>
    <row r="40" spans="1:11" x14ac:dyDescent="0.25">
      <c r="A40" s="17" t="s">
        <v>191</v>
      </c>
      <c r="B40" s="17" t="s">
        <v>194</v>
      </c>
      <c r="C40" s="42" t="s">
        <v>195</v>
      </c>
      <c r="D40" s="42" t="s">
        <v>196</v>
      </c>
      <c r="E40" s="17" t="s">
        <v>184</v>
      </c>
      <c r="F40" s="42" t="s">
        <v>192</v>
      </c>
      <c r="G40" s="40" t="s">
        <v>193</v>
      </c>
      <c r="H40" s="16" t="s">
        <v>113</v>
      </c>
      <c r="I40" s="36">
        <f>1457.23+1121.95</f>
        <v>2579.1800000000003</v>
      </c>
      <c r="J40" s="39">
        <v>44713</v>
      </c>
      <c r="K40" s="21" t="s">
        <v>18</v>
      </c>
    </row>
    <row r="41" spans="1:11" x14ac:dyDescent="0.25">
      <c r="A41" s="17" t="s">
        <v>191</v>
      </c>
      <c r="B41" s="17" t="s">
        <v>197</v>
      </c>
      <c r="C41" s="42" t="s">
        <v>198</v>
      </c>
      <c r="D41" s="42" t="s">
        <v>199</v>
      </c>
      <c r="E41" s="17" t="s">
        <v>200</v>
      </c>
      <c r="F41" s="42" t="s">
        <v>192</v>
      </c>
      <c r="G41" s="40" t="s">
        <v>193</v>
      </c>
      <c r="H41" s="16" t="s">
        <v>113</v>
      </c>
      <c r="I41" s="36">
        <f>1457.23+1121.95</f>
        <v>2579.1800000000003</v>
      </c>
      <c r="J41" s="39">
        <v>44713</v>
      </c>
      <c r="K41" s="21" t="s">
        <v>18</v>
      </c>
    </row>
    <row r="42" spans="1:11" ht="18.75" customHeight="1" x14ac:dyDescent="0.25">
      <c r="A42" s="26" t="s">
        <v>86</v>
      </c>
      <c r="B42" s="26" t="s">
        <v>87</v>
      </c>
      <c r="C42" s="26" t="s">
        <v>88</v>
      </c>
      <c r="D42" s="26" t="s">
        <v>89</v>
      </c>
      <c r="E42" s="26" t="s">
        <v>90</v>
      </c>
      <c r="F42" s="31" t="s">
        <v>91</v>
      </c>
      <c r="G42" s="27" t="s">
        <v>92</v>
      </c>
      <c r="H42" s="26" t="s">
        <v>93</v>
      </c>
      <c r="I42" s="34">
        <f>1642.39+1089.73</f>
        <v>2732.12</v>
      </c>
      <c r="J42" s="29">
        <v>44713</v>
      </c>
      <c r="K42" s="30" t="s">
        <v>18</v>
      </c>
    </row>
    <row r="43" spans="1:11" ht="18.75" customHeight="1" x14ac:dyDescent="0.25">
      <c r="A43" s="17" t="s">
        <v>86</v>
      </c>
      <c r="B43" s="17" t="s">
        <v>177</v>
      </c>
      <c r="C43" s="17" t="s">
        <v>178</v>
      </c>
      <c r="D43" s="17" t="s">
        <v>179</v>
      </c>
      <c r="E43" s="17" t="s">
        <v>90</v>
      </c>
      <c r="F43" s="38" t="s">
        <v>215</v>
      </c>
      <c r="G43" s="40" t="s">
        <v>216</v>
      </c>
      <c r="H43" s="17" t="s">
        <v>93</v>
      </c>
      <c r="I43" s="36">
        <f>1105.23+1642.39</f>
        <v>2747.62</v>
      </c>
      <c r="J43" s="29">
        <v>44713</v>
      </c>
      <c r="K43" s="21" t="s">
        <v>18</v>
      </c>
    </row>
    <row r="44" spans="1:11" ht="20.25" customHeight="1" x14ac:dyDescent="0.25">
      <c r="A44" s="43" t="s">
        <v>217</v>
      </c>
      <c r="B44" s="17" t="s">
        <v>20</v>
      </c>
      <c r="C44" s="17" t="s">
        <v>21</v>
      </c>
      <c r="D44" s="17" t="s">
        <v>22</v>
      </c>
      <c r="E44" s="43" t="s">
        <v>14</v>
      </c>
      <c r="F44" s="17" t="s">
        <v>15</v>
      </c>
      <c r="G44" s="44" t="s">
        <v>218</v>
      </c>
      <c r="H44" s="17" t="s">
        <v>93</v>
      </c>
      <c r="I44" s="24">
        <f>1642.39+1089.73</f>
        <v>2732.12</v>
      </c>
      <c r="J44" s="39">
        <v>44743</v>
      </c>
      <c r="K44" s="21" t="s">
        <v>18</v>
      </c>
    </row>
    <row r="45" spans="1:11" x14ac:dyDescent="0.25">
      <c r="A45" s="26" t="s">
        <v>94</v>
      </c>
      <c r="B45" s="26" t="s">
        <v>95</v>
      </c>
      <c r="C45" s="31" t="s">
        <v>96</v>
      </c>
      <c r="D45" s="31" t="s">
        <v>97</v>
      </c>
      <c r="E45" s="26" t="s">
        <v>44</v>
      </c>
      <c r="F45" s="31" t="s">
        <v>98</v>
      </c>
      <c r="G45" s="27" t="s">
        <v>99</v>
      </c>
      <c r="H45" s="26" t="s">
        <v>100</v>
      </c>
      <c r="I45" s="34">
        <v>3363.48</v>
      </c>
      <c r="J45" s="29">
        <v>44743</v>
      </c>
      <c r="K45" s="30" t="s">
        <v>18</v>
      </c>
    </row>
    <row r="46" spans="1:11" x14ac:dyDescent="0.25">
      <c r="A46" s="26" t="s">
        <v>94</v>
      </c>
      <c r="B46" s="26" t="s">
        <v>101</v>
      </c>
      <c r="C46" s="31" t="s">
        <v>102</v>
      </c>
      <c r="D46" s="31" t="s">
        <v>103</v>
      </c>
      <c r="E46" s="26" t="s">
        <v>44</v>
      </c>
      <c r="F46" s="31" t="s">
        <v>98</v>
      </c>
      <c r="G46" s="27" t="s">
        <v>99</v>
      </c>
      <c r="H46" s="26" t="s">
        <v>100</v>
      </c>
      <c r="I46" s="34">
        <v>3363.48</v>
      </c>
      <c r="J46" s="29">
        <v>44743</v>
      </c>
      <c r="K46" s="30" t="s">
        <v>18</v>
      </c>
    </row>
    <row r="47" spans="1:11" x14ac:dyDescent="0.25">
      <c r="A47" s="26" t="s">
        <v>94</v>
      </c>
      <c r="B47" s="26" t="s">
        <v>104</v>
      </c>
      <c r="C47" s="31" t="s">
        <v>105</v>
      </c>
      <c r="D47" s="31" t="s">
        <v>106</v>
      </c>
      <c r="E47" s="26" t="s">
        <v>44</v>
      </c>
      <c r="F47" s="31" t="s">
        <v>98</v>
      </c>
      <c r="G47" s="27" t="s">
        <v>99</v>
      </c>
      <c r="H47" s="26" t="s">
        <v>100</v>
      </c>
      <c r="I47" s="34">
        <v>3363.48</v>
      </c>
      <c r="J47" s="29">
        <v>44743</v>
      </c>
      <c r="K47" s="30" t="s">
        <v>18</v>
      </c>
    </row>
    <row r="48" spans="1:11" x14ac:dyDescent="0.25">
      <c r="A48" s="26" t="s">
        <v>107</v>
      </c>
      <c r="B48" s="31" t="s">
        <v>108</v>
      </c>
      <c r="C48" s="31" t="s">
        <v>109</v>
      </c>
      <c r="D48" s="31" t="s">
        <v>66</v>
      </c>
      <c r="E48" s="26" t="s">
        <v>110</v>
      </c>
      <c r="F48" s="31" t="s">
        <v>111</v>
      </c>
      <c r="G48" s="27" t="s">
        <v>112</v>
      </c>
      <c r="H48" s="26" t="s">
        <v>113</v>
      </c>
      <c r="I48" s="34">
        <f>2148.23+2087.95</f>
        <v>4236.18</v>
      </c>
      <c r="J48" s="29">
        <v>44743</v>
      </c>
      <c r="K48" s="30" t="s">
        <v>18</v>
      </c>
    </row>
    <row r="49" spans="1:11" x14ac:dyDescent="0.25">
      <c r="A49" s="33" t="s">
        <v>107</v>
      </c>
      <c r="B49" s="31" t="s">
        <v>114</v>
      </c>
      <c r="C49" s="31" t="s">
        <v>115</v>
      </c>
      <c r="D49" s="31" t="s">
        <v>66</v>
      </c>
      <c r="E49" s="26" t="s">
        <v>110</v>
      </c>
      <c r="F49" s="31" t="s">
        <v>111</v>
      </c>
      <c r="G49" s="27" t="s">
        <v>112</v>
      </c>
      <c r="H49" s="26" t="s">
        <v>113</v>
      </c>
      <c r="I49" s="28">
        <v>4303.18</v>
      </c>
      <c r="J49" s="29">
        <v>44743</v>
      </c>
      <c r="K49" s="30" t="s">
        <v>18</v>
      </c>
    </row>
    <row r="50" spans="1:11" x14ac:dyDescent="0.25">
      <c r="A50" s="26" t="s">
        <v>116</v>
      </c>
      <c r="B50" s="31" t="s">
        <v>117</v>
      </c>
      <c r="C50" s="31" t="s">
        <v>118</v>
      </c>
      <c r="D50" s="31" t="s">
        <v>119</v>
      </c>
      <c r="E50" s="26" t="s">
        <v>120</v>
      </c>
      <c r="F50" s="31" t="s">
        <v>121</v>
      </c>
      <c r="G50" s="27" t="s">
        <v>122</v>
      </c>
      <c r="H50" s="26" t="s">
        <v>113</v>
      </c>
      <c r="I50" s="34">
        <f>2045.13+1786.35</f>
        <v>3831.48</v>
      </c>
      <c r="J50" s="29">
        <v>44743</v>
      </c>
      <c r="K50" s="30" t="s">
        <v>18</v>
      </c>
    </row>
    <row r="51" spans="1:11" x14ac:dyDescent="0.25">
      <c r="I51" s="45">
        <f>SUM(I5:I50)</f>
        <v>217905.42999999993</v>
      </c>
    </row>
  </sheetData>
  <mergeCells count="11">
    <mergeCell ref="G2:G4"/>
    <mergeCell ref="H2:H4"/>
    <mergeCell ref="I2:I4"/>
    <mergeCell ref="J2:J4"/>
    <mergeCell ref="K2:K4"/>
    <mergeCell ref="A2:A4"/>
    <mergeCell ref="B2:B4"/>
    <mergeCell ref="C2:C4"/>
    <mergeCell ref="D2:D4"/>
    <mergeCell ref="E2:E4"/>
    <mergeCell ref="F2:F4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Carvalho França</dc:creator>
  <cp:lastModifiedBy>André Carvalho França</cp:lastModifiedBy>
  <dcterms:created xsi:type="dcterms:W3CDTF">2022-07-19T18:12:12Z</dcterms:created>
  <dcterms:modified xsi:type="dcterms:W3CDTF">2022-07-19T18:26:52Z</dcterms:modified>
</cp:coreProperties>
</file>